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consiglia\Desktop\"/>
    </mc:Choice>
  </mc:AlternateContent>
  <xr:revisionPtr revIDLastSave="0" documentId="8_{555FDFE2-B891-40EB-AAC7-83ECCE92A2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E3" i="1" l="1"/>
  <c r="B2" i="1"/>
  <c r="B7" i="1" s="1"/>
  <c r="C4" i="1"/>
  <c r="D4" i="1"/>
  <c r="B4" i="1"/>
  <c r="B3" i="1" l="1"/>
  <c r="E7" i="1"/>
  <c r="E6" i="1"/>
  <c r="B6" i="1"/>
  <c r="B8" i="1" s="1"/>
  <c r="B11" i="1" s="1"/>
  <c r="C2" i="1"/>
  <c r="C3" i="1" s="1"/>
  <c r="E8" i="1" l="1"/>
  <c r="E11" i="1" s="1"/>
  <c r="D2" i="1"/>
  <c r="D3" i="1" s="1"/>
  <c r="C7" i="1"/>
  <c r="C6" i="1"/>
  <c r="C8" i="1" l="1"/>
  <c r="D7" i="1"/>
  <c r="D6" i="1"/>
  <c r="D8" i="1" l="1"/>
</calcChain>
</file>

<file path=xl/sharedStrings.xml><?xml version="1.0" encoding="utf-8"?>
<sst xmlns="http://schemas.openxmlformats.org/spreadsheetml/2006/main" count="13" uniqueCount="13">
  <si>
    <t>Imponibile</t>
  </si>
  <si>
    <t>Revisore</t>
  </si>
  <si>
    <t>Incentivo</t>
  </si>
  <si>
    <t>TOTALE</t>
  </si>
  <si>
    <t>Concesso</t>
  </si>
  <si>
    <t>differenza</t>
  </si>
  <si>
    <t>Anac</t>
  </si>
  <si>
    <t>Fondo strumentazioni</t>
  </si>
  <si>
    <t>totale</t>
  </si>
  <si>
    <t>Annuo 1</t>
  </si>
  <si>
    <t>Annuo 2</t>
  </si>
  <si>
    <t>Annuo 3</t>
  </si>
  <si>
    <t>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</si>
</sst>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"/>
  <sheetViews>
    <sheetView tabSelected="1" topLeftCell="B4" zoomScale="175" zoomScaleNormal="175" zoomScaleSheetLayoutView="160" workbookViewId="0">
      <selection activeCell="E13" sqref="E13"/>
    </sheetView>
  </sheetViews>
  <sheetFormatPr defaultRowHeight="15" x14ac:dyDescent="0.25"/>
  <cols>
    <col min="1" max="1" width="20.7109375" bestFit="1" customWidth="1"/>
    <col min="2" max="4" width="20.7109375" style="1" customWidth="1"/>
    <col min="5" max="5" width="15.28515625" style="1" customWidth="1"/>
    <col min="6" max="6" width="13.7109375" bestFit="1" customWidth="1"/>
    <col min="8" max="8" width="13.7109375" bestFit="1" customWidth="1"/>
  </cols>
  <sheetData>
    <row r="1" spans="1:8" x14ac:dyDescent="0.25">
      <c r="B1" s="1" t="s">
        <v>9</v>
      </c>
      <c r="C1" s="1" t="s">
        <v>10</v>
      </c>
      <c r="D1" s="1" t="s">
        <v>11</v>
      </c>
      <c r="E1" s="1" t="s">
        <v>8</v>
      </c>
    </row>
    <row r="2" spans="1:8" x14ac:dyDescent="0.25">
      <c r="A2" t="s">
        <v>0</v>
      </c>
      <c r="B2" s="1">
        <f>E2/3</f>
        <v>320649.29841269838</v>
      </c>
      <c r="C2" s="1">
        <f>B2</f>
        <v>320649.29841269838</v>
      </c>
      <c r="D2" s="1">
        <f>C2</f>
        <v>320649.29841269838</v>
      </c>
      <c r="E2" s="1">
        <f>1010045.29/1.05</f>
        <v>961947.8952380952</v>
      </c>
      <c r="F2" s="1"/>
    </row>
    <row r="3" spans="1:8" x14ac:dyDescent="0.25">
      <c r="A3" t="s">
        <v>12</v>
      </c>
      <c r="B3" s="1">
        <f>B2*0.05</f>
        <v>16032.46492063492</v>
      </c>
      <c r="C3" s="1">
        <f t="shared" ref="C3:E3" si="0">C2*0.05</f>
        <v>16032.46492063492</v>
      </c>
      <c r="D3" s="1">
        <f t="shared" si="0"/>
        <v>16032.46492063492</v>
      </c>
      <c r="E3" s="1">
        <f t="shared" si="0"/>
        <v>48097.394761904761</v>
      </c>
    </row>
    <row r="4" spans="1:8" x14ac:dyDescent="0.25">
      <c r="A4" t="s">
        <v>6</v>
      </c>
      <c r="B4" s="1">
        <f>$E$4/3</f>
        <v>200</v>
      </c>
      <c r="C4" s="1">
        <f t="shared" ref="C4:D4" si="1">$E$4/3</f>
        <v>200</v>
      </c>
      <c r="D4" s="1">
        <f t="shared" si="1"/>
        <v>200</v>
      </c>
      <c r="E4" s="1">
        <v>600</v>
      </c>
    </row>
    <row r="5" spans="1:8" x14ac:dyDescent="0.25">
      <c r="A5" t="s">
        <v>1</v>
      </c>
      <c r="B5" s="1">
        <v>4000</v>
      </c>
      <c r="C5" s="1">
        <v>4000</v>
      </c>
      <c r="D5" s="1">
        <v>4000</v>
      </c>
      <c r="E5" s="1">
        <v>12000</v>
      </c>
    </row>
    <row r="6" spans="1:8" x14ac:dyDescent="0.25">
      <c r="A6" t="s">
        <v>2</v>
      </c>
      <c r="B6" s="1">
        <f>ROUND(B2*1.5%*80%,2)</f>
        <v>3847.79</v>
      </c>
      <c r="C6" s="1">
        <f>ROUND(C2*1.5%*80%,2)</f>
        <v>3847.79</v>
      </c>
      <c r="D6" s="1">
        <f>ROUND(D2*1.5%*80%,2)</f>
        <v>3847.79</v>
      </c>
      <c r="E6" s="1">
        <f>ROUND(E2*1.5%*80%,2)</f>
        <v>11543.37</v>
      </c>
      <c r="F6" s="1"/>
      <c r="H6" s="1"/>
    </row>
    <row r="7" spans="1:8" x14ac:dyDescent="0.25">
      <c r="A7" t="s">
        <v>7</v>
      </c>
      <c r="B7" s="1">
        <f>ROUND(B2*1.5%*20%,2)</f>
        <v>961.95</v>
      </c>
      <c r="C7" s="1">
        <f>ROUND(C2*1.5%*20%,2)</f>
        <v>961.95</v>
      </c>
      <c r="D7" s="1">
        <f>ROUND(D2*1.5%*20%,2)</f>
        <v>961.95</v>
      </c>
      <c r="E7" s="1">
        <f>ROUND(E2*1.5%*20%,2)</f>
        <v>2885.84</v>
      </c>
      <c r="F7" s="1"/>
    </row>
    <row r="8" spans="1:8" x14ac:dyDescent="0.25">
      <c r="A8" t="s">
        <v>3</v>
      </c>
      <c r="B8" s="1">
        <f>SUM(B2:B7)</f>
        <v>345691.5033333333</v>
      </c>
      <c r="C8" s="1">
        <f>SUM(C2:C7)</f>
        <v>345691.5033333333</v>
      </c>
      <c r="D8" s="1">
        <f>SUM(D2:D7)</f>
        <v>345691.5033333333</v>
      </c>
      <c r="E8" s="1">
        <f>SUM(E2:E7)</f>
        <v>1037074.4999999999</v>
      </c>
    </row>
    <row r="9" spans="1:8" x14ac:dyDescent="0.25">
      <c r="H9" s="1"/>
    </row>
    <row r="10" spans="1:8" x14ac:dyDescent="0.25">
      <c r="A10" t="s">
        <v>4</v>
      </c>
      <c r="B10" s="1">
        <v>345691.5</v>
      </c>
      <c r="E10" s="1">
        <v>1037074.5</v>
      </c>
      <c r="H10" s="1"/>
    </row>
    <row r="11" spans="1:8" x14ac:dyDescent="0.25">
      <c r="A11" t="s">
        <v>5</v>
      </c>
      <c r="B11" s="1">
        <f>B10-B8</f>
        <v>-3.3333332976326346E-3</v>
      </c>
      <c r="E11" s="1">
        <f>E10-E8</f>
        <v>0</v>
      </c>
      <c r="F11" s="1"/>
    </row>
    <row r="13" spans="1:8" x14ac:dyDescent="0.25">
      <c r="H13" s="1"/>
    </row>
    <row r="14" spans="1:8" x14ac:dyDescent="0.25">
      <c r="H14" s="1"/>
    </row>
  </sheetData>
  <phoneticPr fontId="1" type="noConversion"/>
  <printOptions gridLines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consiglia</cp:lastModifiedBy>
  <cp:lastPrinted>2022-12-01T11:00:43Z</cp:lastPrinted>
  <dcterms:created xsi:type="dcterms:W3CDTF">2015-06-05T18:19:34Z</dcterms:created>
  <dcterms:modified xsi:type="dcterms:W3CDTF">2022-12-07T11:13:29Z</dcterms:modified>
</cp:coreProperties>
</file>